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DHNTS11\Verwaltung\FB II\HWP\Fachbereich Haushaltsplanung\Planung 2018\2.Entwurf\Zusammenstellung Unterlagen\"/>
    </mc:Choice>
  </mc:AlternateContent>
  <bookViews>
    <workbookView xWindow="0" yWindow="0" windowWidth="28800" windowHeight="12135"/>
  </bookViews>
  <sheets>
    <sheet name="Tabelle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" l="1"/>
  <c r="D120" i="1"/>
  <c r="D131" i="1" l="1"/>
  <c r="D128" i="1"/>
  <c r="D125" i="1"/>
  <c r="D81" i="1" l="1"/>
  <c r="D111" i="1"/>
  <c r="F69" i="1"/>
  <c r="D74" i="1"/>
  <c r="D31" i="1"/>
  <c r="D118" i="1" l="1"/>
  <c r="D116" i="1"/>
  <c r="D58" i="1"/>
  <c r="D45" i="1"/>
  <c r="D35" i="1"/>
  <c r="D28" i="1"/>
  <c r="D16" i="1"/>
  <c r="D70" i="1" l="1"/>
  <c r="D114" i="1" l="1"/>
  <c r="D99" i="1"/>
  <c r="F95" i="1"/>
  <c r="D86" i="1" s="1"/>
  <c r="D96" i="1" s="1"/>
</calcChain>
</file>

<file path=xl/sharedStrings.xml><?xml version="1.0" encoding="utf-8"?>
<sst xmlns="http://schemas.openxmlformats.org/spreadsheetml/2006/main" count="183" uniqueCount="138">
  <si>
    <t>Produkt</t>
  </si>
  <si>
    <t>Bezeichnung Vorhaben</t>
  </si>
  <si>
    <t>oberhalb</t>
  </si>
  <si>
    <t>unterhalb</t>
  </si>
  <si>
    <t>Grünland, Wald und Forst</t>
  </si>
  <si>
    <t>Dahlwitz-Hoppegarten</t>
  </si>
  <si>
    <t>Hönow</t>
  </si>
  <si>
    <t>Münchehofe</t>
  </si>
  <si>
    <t>Summe</t>
  </si>
  <si>
    <t>Bezeichnung</t>
  </si>
  <si>
    <t>Finanzverwaltung</t>
  </si>
  <si>
    <t>Gebäudemanagement</t>
  </si>
  <si>
    <t xml:space="preserve">Einrichtungen für die </t>
  </si>
  <si>
    <t>gesamte Verwaltung</t>
  </si>
  <si>
    <t>Bauhof</t>
  </si>
  <si>
    <t>Brandschutz</t>
  </si>
  <si>
    <t>Planung Grundschulneubau</t>
  </si>
  <si>
    <t>Grimm-Grundschule</t>
  </si>
  <si>
    <t>Lenne´-Oberschule</t>
  </si>
  <si>
    <t>Kindertagesstätten</t>
  </si>
  <si>
    <t>Denkmalschutz u. -pflege</t>
  </si>
  <si>
    <t xml:space="preserve">Gemeindestraßen </t>
  </si>
  <si>
    <t>Parkeinrichtungen</t>
  </si>
  <si>
    <t>Dorfanger Hönow, Planung</t>
  </si>
  <si>
    <t>Tourismus</t>
  </si>
  <si>
    <t>Grunderwerb Infrastrukturvermögen- einzelne Flurstücken</t>
  </si>
  <si>
    <t>GWG Bauhof (Handrasenmäher, Freischneider, Laubpuster, etc.)</t>
  </si>
  <si>
    <t>GWG Haushandwerker (Handkreissäge, Heckenschere, Stichsäge, Freischneider, etc.)</t>
  </si>
  <si>
    <t>SQL-Lizenzen</t>
  </si>
  <si>
    <t>Lizenzen f. Betriebssysteme, Nutzungserlaubnisse</t>
  </si>
  <si>
    <t xml:space="preserve">(die vollständige Übersicht der Investitionsvorhaben in den einzelnen Jahren </t>
  </si>
  <si>
    <t>ist der Maßnahmenübersicht des Entwurfes zu entnehmen)</t>
  </si>
  <si>
    <t>Einsatzfahrzeug HLF 20, FFW Dahlwitz-Hoppegarten</t>
  </si>
  <si>
    <t>Tragkraftspritzenanhänger, FFW Münchehofe</t>
  </si>
  <si>
    <t>Gleisfahrwerk für Rettungsplattform</t>
  </si>
  <si>
    <t>Rettungsplattform</t>
  </si>
  <si>
    <t>2 Hebekissen</t>
  </si>
  <si>
    <t>Funkmeldeempfänger</t>
  </si>
  <si>
    <t>div. Funkmeldeempfänger</t>
  </si>
  <si>
    <t>Rauchvorhang</t>
  </si>
  <si>
    <t>Saugschläuche mit Schnellkupplung</t>
  </si>
  <si>
    <t>Laptop</t>
  </si>
  <si>
    <t>Beamer</t>
  </si>
  <si>
    <t>Wärmebildkamera</t>
  </si>
  <si>
    <t>Trageplatten für Atemschutzgeräte</t>
  </si>
  <si>
    <t>Atemschutzüberwachungssystem</t>
  </si>
  <si>
    <t>Nasssauger inkl. Saugschutzkorb</t>
  </si>
  <si>
    <t>Absturzsicherung</t>
  </si>
  <si>
    <t>Fahrgestell für Tragkraftspritze</t>
  </si>
  <si>
    <t>Werkstattwagen, bestückt</t>
  </si>
  <si>
    <t>Rollgleiter</t>
  </si>
  <si>
    <t>Adalithandlampen</t>
  </si>
  <si>
    <t>Anschaffung und Unterhaltung Digitalfunk</t>
  </si>
  <si>
    <t>Einmannhaspel</t>
  </si>
  <si>
    <t>Bewegungslosmelder</t>
  </si>
  <si>
    <t>Autolift</t>
  </si>
  <si>
    <t>Rettungssäge</t>
  </si>
  <si>
    <t>Trennschleifer</t>
  </si>
  <si>
    <t>Leinwand für Beamer</t>
  </si>
  <si>
    <t>4 Pressluftatmer</t>
  </si>
  <si>
    <t>Spielburg, innen - Kita Schatztruhe</t>
  </si>
  <si>
    <t>Spülstrecke - Kita Birkenstein</t>
  </si>
  <si>
    <t>Außenspielgerät - Kita Villa Kunterbunt</t>
  </si>
  <si>
    <t>Spülstrecke - Kita Schatztruhe</t>
  </si>
  <si>
    <t>Traumzauberland,  GWG 3.700, BGA 6.100</t>
  </si>
  <si>
    <t>Birkenstein, GWG 2.400</t>
  </si>
  <si>
    <t>Villa Kunterbunt,  GWG 1.100</t>
  </si>
  <si>
    <t>Kinderkiste, BGA 2.600, GWG 17.900</t>
  </si>
  <si>
    <t>Döberitz, BGA 2.600, GWG 7.900</t>
  </si>
  <si>
    <t>Rappel-Zappel, GWG 4.000</t>
  </si>
  <si>
    <t>Hort Schatztruhe,  GWG 8.400</t>
  </si>
  <si>
    <t>Hegelstraße, Planung und Ausbau</t>
  </si>
  <si>
    <t>Thälmannstraße, Ausbau</t>
  </si>
  <si>
    <t>Buchenstraße, Planung und Ausbau</t>
  </si>
  <si>
    <t xml:space="preserve">Einzahlungen </t>
  </si>
  <si>
    <t>Brücken und Durchlässe SEW</t>
  </si>
  <si>
    <t>Bau Radweg an der L338</t>
  </si>
  <si>
    <t xml:space="preserve">Einzahlungen Wiesenstraße </t>
  </si>
  <si>
    <t>Landesstraßen</t>
  </si>
  <si>
    <t xml:space="preserve">Kreisstraßen </t>
  </si>
  <si>
    <t>L33 - 2. BA</t>
  </si>
  <si>
    <t>Hardware Server</t>
  </si>
  <si>
    <t>Telekommunikationssystem Verwaltung</t>
  </si>
  <si>
    <t>GWG EDV (Beamer, Drucker, Monitore, Handys, Laptops,…)</t>
  </si>
  <si>
    <t>GWG für Nabu-Grünflächenpflege</t>
  </si>
  <si>
    <t>3 Whiteboards</t>
  </si>
  <si>
    <t>Notebookwagen 3.500 €, GWG 16.400 €</t>
  </si>
  <si>
    <t>Ausgabeküche</t>
  </si>
  <si>
    <t>Erweiterung Lenné-Schule</t>
  </si>
  <si>
    <t>Bodenturnmatte</t>
  </si>
  <si>
    <t>Zufahrt Lenné-Schule zur L 339</t>
  </si>
  <si>
    <t>Dorfstraße Hönow Geweg - Beiträge</t>
  </si>
  <si>
    <t>Straßenbeleuchtung - Einzelleuchten</t>
  </si>
  <si>
    <t>öffentliches Grün</t>
  </si>
  <si>
    <t>Einzahlungen, FÖM, Beiträge, etc.</t>
  </si>
  <si>
    <t>Grunderwerb Radweg an der L 338</t>
  </si>
  <si>
    <t>in €</t>
  </si>
  <si>
    <t xml:space="preserve">Übersicht Investitionen HH-Planung 2018 </t>
  </si>
  <si>
    <t>für das Jahr 2018</t>
  </si>
  <si>
    <t>Zwischensummen</t>
  </si>
  <si>
    <t>BGA für Verwaltung (Archivregale, Schränke, …)</t>
  </si>
  <si>
    <t>Kaiserbahnhof</t>
  </si>
  <si>
    <t>FÖM Kaiserbahnhof</t>
  </si>
  <si>
    <t>2 Laptops zur Erfassung Bäume - Baumkataster</t>
  </si>
  <si>
    <t>Tourismus-Leitsystem: 3.200 € Planung und Baubetreuung, 36.000 Schilder</t>
  </si>
  <si>
    <t>Neubau Feuerwehrgerätehaus OT Hönow</t>
  </si>
  <si>
    <t>Grunderwerb Festplatz Hönow</t>
  </si>
  <si>
    <t>Monitor-Schaumrohr</t>
  </si>
  <si>
    <t>GWG für Verwaltung (Schränke, Dirigentenpodest, Regale, …)</t>
  </si>
  <si>
    <t>Umrüstung/Austausch PA-Geräte auf Überdruck</t>
  </si>
  <si>
    <t>Grunderwerb Teile ehem. KWO-Gelände</t>
  </si>
  <si>
    <t>Grunderwerb Straßenfläche mit Buswendeschleife</t>
  </si>
  <si>
    <t>Erläuterungen</t>
  </si>
  <si>
    <t>Summe unterhalb Wertgrenze der Einzeldarstellung</t>
  </si>
  <si>
    <t>GWG: Stromversorgungsgeräte, Experimentiergeräte, Ausstattung Schulcontainer, …</t>
  </si>
  <si>
    <t xml:space="preserve">Gänseblümchen, GWG 3.600, BGA 2.700, </t>
  </si>
  <si>
    <t>Ausführungs- u. Genehmigungsplanung Alte Berliner Straße</t>
  </si>
  <si>
    <t>Kita Schatztruhe, GWG 6.500, Klimaanlage für Lebensmittelaufbewahrung 4.000</t>
  </si>
  <si>
    <t>Reduzierung um 3 Whiteboards</t>
  </si>
  <si>
    <t>Veränderung im 2. Entwurf zum 1. Entwurf</t>
  </si>
  <si>
    <t>Erhöhung um 80. 000 €</t>
  </si>
  <si>
    <t>zusätzliche Mittel für Spielplatz im Park am S-Bahnhof Hoppegarten</t>
  </si>
  <si>
    <t>Jugendspielplatz</t>
  </si>
  <si>
    <t>GWG, je 1.000 € pro Friedhof</t>
  </si>
  <si>
    <t>Eigenanteil Gemeinde Hoppeagrten am Leitsystem Gartennachbarn</t>
  </si>
  <si>
    <t xml:space="preserve">Ausstattung Schulcontainer </t>
  </si>
  <si>
    <t xml:space="preserve">Ausstattung für Sprachförderung </t>
  </si>
  <si>
    <t>Klimaanlage</t>
  </si>
  <si>
    <t>zusätzliche Mittel Parkanlage S-Bahnhof Hoppegarten</t>
  </si>
  <si>
    <t>Raucherpavillion Verwaltungsgelände</t>
  </si>
  <si>
    <t>ÖPNV</t>
  </si>
  <si>
    <t>Videoanlage am Bahnhof Hoppegarten</t>
  </si>
  <si>
    <t>Friedhöfe</t>
  </si>
  <si>
    <t xml:space="preserve">derzeit noch keine Veränderung, </t>
  </si>
  <si>
    <t>Containerkauf oder -miete noch nicht abschließend geklärt</t>
  </si>
  <si>
    <t>Farb-Erläuterung</t>
  </si>
  <si>
    <t>halbanaonyme Grabstelle Friedhof Hönow</t>
  </si>
  <si>
    <t>Summenbildung (Summen entsprechen Teilfinanz-HH der Maßnahmeübersicht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</si>
</sst>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3" fontId="0" fillId="0" borderId="0" xfId="0" applyNumberFormat="1"/>
    <xf numFmtId="0" fontId="1" fillId="0" borderId="0" xfId="0" applyFont="1"/>
    <xf numFmtId="3" fontId="1" fillId="0" borderId="0" xfId="0" applyNumberFormat="1" applyFont="1"/>
    <xf numFmtId="0" fontId="0" fillId="0" borderId="1" xfId="0" applyBorder="1"/>
    <xf numFmtId="3" fontId="0" fillId="2" borderId="1" xfId="0" applyNumberFormat="1" applyFill="1" applyBorder="1"/>
    <xf numFmtId="3" fontId="0" fillId="0" borderId="1" xfId="0" applyNumberFormat="1" applyBorder="1"/>
    <xf numFmtId="3" fontId="0" fillId="4" borderId="1" xfId="0" applyNumberFormat="1" applyFill="1" applyBorder="1"/>
    <xf numFmtId="0" fontId="0" fillId="3" borderId="1" xfId="0" applyFill="1" applyBorder="1"/>
    <xf numFmtId="3" fontId="0" fillId="5" borderId="1" xfId="0" applyNumberFormat="1" applyFill="1" applyBorder="1"/>
    <xf numFmtId="0" fontId="0" fillId="0" borderId="1" xfId="0" applyFill="1" applyBorder="1"/>
    <xf numFmtId="3" fontId="0" fillId="6" borderId="1" xfId="0" applyNumberFormat="1" applyFill="1" applyBorder="1"/>
    <xf numFmtId="3" fontId="0" fillId="6" borderId="0" xfId="0" applyNumberFormat="1" applyFill="1"/>
    <xf numFmtId="3" fontId="0" fillId="7" borderId="1" xfId="0" applyNumberFormat="1" applyFill="1" applyBorder="1"/>
    <xf numFmtId="3" fontId="0" fillId="0" borderId="1" xfId="0" applyNumberFormat="1" applyFill="1" applyBorder="1"/>
    <xf numFmtId="0" fontId="0" fillId="2" borderId="1" xfId="0" applyFill="1" applyBorder="1"/>
    <xf numFmtId="0" fontId="0" fillId="0" borderId="0" xfId="0" applyFill="1"/>
    <xf numFmtId="3" fontId="0" fillId="0" borderId="0" xfId="0" applyNumberFormat="1" applyFill="1"/>
    <xf numFmtId="0" fontId="0" fillId="7" borderId="1" xfId="0" applyFill="1" applyBorder="1"/>
    <xf numFmtId="3" fontId="0" fillId="8" borderId="1" xfId="0" applyNumberFormat="1" applyFill="1" applyBorder="1"/>
    <xf numFmtId="0" fontId="2" fillId="0" borderId="0" xfId="0" applyFont="1"/>
    <xf numFmtId="3" fontId="0" fillId="4" borderId="0" xfId="0" applyNumberFormat="1" applyFill="1"/>
    <xf numFmtId="0" fontId="1" fillId="0" borderId="1" xfId="0" applyFont="1" applyBorder="1"/>
    <xf numFmtId="3" fontId="1" fillId="0" borderId="1" xfId="0" applyNumberFormat="1" applyFont="1" applyBorder="1"/>
    <xf numFmtId="3" fontId="0" fillId="3" borderId="1" xfId="0" applyNumberFormat="1" applyFill="1" applyBorder="1"/>
    <xf numFmtId="3" fontId="0" fillId="3" borderId="0" xfId="0" applyNumberFormat="1" applyFill="1"/>
    <xf numFmtId="0" fontId="0" fillId="8" borderId="1" xfId="0" applyFill="1" applyBorder="1"/>
    <xf numFmtId="3" fontId="0" fillId="9" borderId="1" xfId="0" applyNumberFormat="1" applyFill="1" applyBorder="1"/>
    <xf numFmtId="0" fontId="0" fillId="9" borderId="1" xfId="0" applyFill="1" applyBorder="1"/>
    <xf numFmtId="0" fontId="0" fillId="3" borderId="0" xfId="0" applyFill="1"/>
    <xf numFmtId="0" fontId="1" fillId="0" borderId="1" xfId="0" applyFont="1" applyFill="1" applyBorder="1"/>
    <xf numFmtId="0" fontId="0" fillId="2" borderId="0" xfId="0" applyFill="1" applyBorder="1"/>
    <xf numFmtId="3" fontId="0" fillId="2" borderId="0" xfId="0" applyNumberFormat="1" applyFill="1" applyBorder="1"/>
    <xf numFmtId="0" fontId="0" fillId="0" borderId="0" xfId="0" applyBorder="1"/>
    <xf numFmtId="0" fontId="0" fillId="0" borderId="0" xfId="0" applyFill="1" applyBorder="1"/>
    <xf numFmtId="3" fontId="0" fillId="0" borderId="0" xfId="0" applyNumberFormat="1" applyFill="1" applyBorder="1"/>
    <xf numFmtId="3" fontId="0" fillId="3" borderId="0" xfId="0" applyNumberFormat="1" applyFill="1" applyBorder="1"/>
    <xf numFmtId="0" fontId="0" fillId="3" borderId="0" xfId="0" applyFill="1" applyBorder="1"/>
    <xf numFmtId="3" fontId="0" fillId="5" borderId="0" xfId="0" applyNumberForma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1"/>
  <sheetViews>
    <sheetView tabSelected="1" workbookViewId="0">
      <selection activeCell="J11" sqref="J11"/>
    </sheetView>
  </sheetViews>
  <sheetFormatPr baseColWidth="10" defaultRowHeight="15" x14ac:dyDescent="0.25"/>
  <cols>
    <col min="1" max="1" width="6.140625" customWidth="1"/>
    <col min="2" max="2" width="21.85546875" customWidth="1"/>
    <col min="3" max="3" width="9.85546875" customWidth="1"/>
    <col min="4" max="4" width="11.42578125" style="1"/>
    <col min="5" max="5" width="73.28515625" customWidth="1"/>
    <col min="6" max="6" width="8.140625" style="1" customWidth="1"/>
    <col min="7" max="7" width="22.7109375" style="16" customWidth="1"/>
    <col min="10" max="10" width="23.85546875" customWidth="1"/>
    <col min="12" max="12" width="13.5703125" customWidth="1"/>
  </cols>
  <sheetData>
    <row r="1" spans="1:14" x14ac:dyDescent="0.25">
      <c r="A1" s="2" t="s">
        <v>97</v>
      </c>
      <c r="B1" s="2"/>
      <c r="C1" s="2"/>
      <c r="D1" s="3"/>
      <c r="E1" s="20" t="s">
        <v>30</v>
      </c>
      <c r="I1" s="34"/>
      <c r="J1" s="34"/>
      <c r="K1" s="34"/>
      <c r="L1" s="34"/>
      <c r="M1" s="34"/>
      <c r="N1" s="34"/>
    </row>
    <row r="2" spans="1:14" x14ac:dyDescent="0.25">
      <c r="A2" s="2" t="s">
        <v>98</v>
      </c>
      <c r="E2" s="20" t="s">
        <v>31</v>
      </c>
      <c r="I2" s="34"/>
      <c r="J2" s="34"/>
      <c r="K2" s="34"/>
      <c r="L2" s="34"/>
      <c r="M2" s="34"/>
      <c r="N2" s="34"/>
    </row>
    <row r="3" spans="1:14" ht="12.75" customHeight="1" x14ac:dyDescent="0.25">
      <c r="I3" s="34"/>
      <c r="J3" s="34"/>
      <c r="K3" s="34"/>
      <c r="L3" s="34"/>
      <c r="M3" s="34"/>
      <c r="N3" s="34"/>
    </row>
    <row r="4" spans="1:14" ht="15.75" customHeight="1" x14ac:dyDescent="0.25">
      <c r="B4" t="s">
        <v>135</v>
      </c>
      <c r="D4" s="12"/>
      <c r="E4" s="12" t="s">
        <v>94</v>
      </c>
      <c r="F4" s="16"/>
      <c r="H4" s="16"/>
      <c r="I4" s="34"/>
      <c r="J4" s="34"/>
      <c r="K4" s="34"/>
      <c r="L4" s="34"/>
      <c r="M4" s="34"/>
      <c r="N4" s="34"/>
    </row>
    <row r="5" spans="1:14" ht="14.25" customHeight="1" x14ac:dyDescent="0.25">
      <c r="D5" s="21"/>
      <c r="E5" s="21" t="s">
        <v>99</v>
      </c>
      <c r="F5" s="16"/>
      <c r="H5" s="16"/>
      <c r="I5" s="34"/>
      <c r="J5" s="34"/>
      <c r="K5" s="34"/>
      <c r="L5" s="34"/>
      <c r="M5" s="34"/>
      <c r="N5" s="34"/>
    </row>
    <row r="6" spans="1:14" ht="15.75" customHeight="1" x14ac:dyDescent="0.25">
      <c r="D6" s="25"/>
      <c r="E6" s="25" t="s">
        <v>119</v>
      </c>
      <c r="F6" s="16"/>
      <c r="H6" s="16"/>
      <c r="I6" s="34"/>
      <c r="J6" s="34"/>
      <c r="K6" s="34"/>
      <c r="L6" s="34"/>
      <c r="M6" s="34"/>
      <c r="N6" s="34"/>
    </row>
    <row r="7" spans="1:14" ht="15.75" customHeight="1" x14ac:dyDescent="0.25">
      <c r="D7" s="38"/>
      <c r="E7" s="38" t="s">
        <v>137</v>
      </c>
      <c r="F7" s="16"/>
      <c r="H7" s="16"/>
      <c r="I7" s="34"/>
      <c r="J7" s="34"/>
      <c r="K7" s="34"/>
      <c r="L7" s="34"/>
      <c r="M7" s="34"/>
      <c r="N7" s="34"/>
    </row>
    <row r="8" spans="1:14" ht="21.75" customHeight="1" x14ac:dyDescent="0.25">
      <c r="H8" s="16"/>
      <c r="I8" s="34"/>
      <c r="J8" s="34"/>
      <c r="K8" s="34"/>
      <c r="L8" s="34"/>
      <c r="M8" s="34"/>
      <c r="N8" s="34"/>
    </row>
    <row r="9" spans="1:14" x14ac:dyDescent="0.25">
      <c r="A9" s="22" t="s">
        <v>0</v>
      </c>
      <c r="B9" s="22" t="s">
        <v>9</v>
      </c>
      <c r="C9" s="22"/>
      <c r="D9" s="23" t="s">
        <v>96</v>
      </c>
      <c r="E9" s="22" t="s">
        <v>1</v>
      </c>
      <c r="F9" s="6" t="s">
        <v>96</v>
      </c>
      <c r="G9" s="30" t="s">
        <v>112</v>
      </c>
      <c r="H9" s="16"/>
      <c r="I9" s="34"/>
      <c r="J9" s="34"/>
      <c r="K9" s="34"/>
      <c r="L9" s="34"/>
      <c r="M9" s="34"/>
      <c r="N9" s="34"/>
    </row>
    <row r="10" spans="1:14" x14ac:dyDescent="0.25">
      <c r="A10" s="4">
        <v>11103</v>
      </c>
      <c r="B10" s="4" t="s">
        <v>10</v>
      </c>
      <c r="C10" s="4" t="s">
        <v>2</v>
      </c>
      <c r="D10" s="6">
        <v>20000</v>
      </c>
      <c r="E10" s="4" t="s">
        <v>25</v>
      </c>
      <c r="F10" s="14"/>
      <c r="H10" s="16"/>
      <c r="I10" s="34"/>
      <c r="J10" s="34"/>
      <c r="K10" s="34"/>
      <c r="L10" s="34"/>
      <c r="M10" s="34"/>
      <c r="N10" s="34"/>
    </row>
    <row r="11" spans="1:14" x14ac:dyDescent="0.25">
      <c r="A11" s="4"/>
      <c r="B11" s="4"/>
      <c r="C11" s="4"/>
      <c r="D11" s="24">
        <v>1800000</v>
      </c>
      <c r="E11" s="8" t="s">
        <v>110</v>
      </c>
      <c r="F11" s="14"/>
      <c r="H11" s="16"/>
      <c r="I11" s="34"/>
      <c r="J11" s="34"/>
      <c r="K11" s="35"/>
      <c r="L11" s="34"/>
      <c r="M11" s="35"/>
      <c r="N11" s="35"/>
    </row>
    <row r="12" spans="1:14" x14ac:dyDescent="0.25">
      <c r="A12" s="4"/>
      <c r="B12" s="4"/>
      <c r="C12" s="4"/>
      <c r="D12" s="6">
        <v>95700</v>
      </c>
      <c r="E12" s="4" t="s">
        <v>106</v>
      </c>
      <c r="F12" s="14"/>
      <c r="H12" s="16"/>
      <c r="I12" s="34"/>
      <c r="J12" s="34"/>
      <c r="K12" s="35"/>
      <c r="L12" s="34"/>
      <c r="M12" s="35"/>
      <c r="N12" s="35"/>
    </row>
    <row r="13" spans="1:14" x14ac:dyDescent="0.25">
      <c r="A13" s="4"/>
      <c r="B13" s="4"/>
      <c r="C13" s="4"/>
      <c r="D13" s="24">
        <v>6300</v>
      </c>
      <c r="E13" s="8" t="s">
        <v>111</v>
      </c>
      <c r="F13" s="14"/>
      <c r="H13" s="16"/>
      <c r="I13" s="34"/>
      <c r="J13" s="34"/>
      <c r="K13" s="35"/>
      <c r="L13" s="34"/>
      <c r="M13" s="35"/>
      <c r="N13" s="35"/>
    </row>
    <row r="14" spans="1:14" x14ac:dyDescent="0.25">
      <c r="A14" s="4"/>
      <c r="B14" s="4"/>
      <c r="C14" s="4" t="s">
        <v>3</v>
      </c>
      <c r="D14" s="6">
        <v>4000</v>
      </c>
      <c r="E14" s="4" t="s">
        <v>4</v>
      </c>
      <c r="F14" s="14"/>
      <c r="H14" s="16"/>
      <c r="I14" s="34"/>
      <c r="J14" s="34"/>
      <c r="K14" s="35"/>
      <c r="L14" s="34"/>
      <c r="M14" s="35"/>
      <c r="N14" s="35"/>
    </row>
    <row r="15" spans="1:14" x14ac:dyDescent="0.25">
      <c r="A15" s="4"/>
      <c r="B15" s="4"/>
      <c r="C15" s="4"/>
      <c r="D15" s="6">
        <v>3600</v>
      </c>
      <c r="E15" s="6" t="s">
        <v>95</v>
      </c>
      <c r="F15" s="14"/>
      <c r="H15" s="16"/>
      <c r="I15" s="34"/>
      <c r="J15" s="34"/>
      <c r="K15" s="35"/>
      <c r="L15" s="34"/>
      <c r="M15" s="35"/>
      <c r="N15" s="35"/>
    </row>
    <row r="16" spans="1:14" x14ac:dyDescent="0.25">
      <c r="A16" s="10"/>
      <c r="B16" s="4"/>
      <c r="C16" s="15" t="s">
        <v>8</v>
      </c>
      <c r="D16" s="5">
        <f>SUM(D10:D15)</f>
        <v>1929600</v>
      </c>
      <c r="E16" s="4"/>
      <c r="F16" s="14"/>
      <c r="H16" s="16"/>
      <c r="I16" s="34"/>
      <c r="J16" s="34"/>
      <c r="K16" s="35"/>
      <c r="L16" s="34"/>
      <c r="M16" s="35"/>
      <c r="N16" s="35"/>
    </row>
    <row r="17" spans="1:14" x14ac:dyDescent="0.25">
      <c r="A17" s="10">
        <v>11104</v>
      </c>
      <c r="B17" s="4" t="s">
        <v>11</v>
      </c>
      <c r="C17" s="4" t="s">
        <v>3</v>
      </c>
      <c r="D17" s="6">
        <v>4000</v>
      </c>
      <c r="E17" s="10" t="s">
        <v>27</v>
      </c>
      <c r="F17" s="14"/>
      <c r="H17" s="16"/>
      <c r="I17" s="34"/>
      <c r="J17" s="34"/>
      <c r="K17" s="35"/>
      <c r="L17" s="34"/>
      <c r="M17" s="35"/>
      <c r="N17" s="35"/>
    </row>
    <row r="18" spans="1:14" x14ac:dyDescent="0.25">
      <c r="A18" s="10"/>
      <c r="B18" s="4"/>
      <c r="C18" s="4"/>
      <c r="D18" s="24">
        <v>2500</v>
      </c>
      <c r="E18" s="8" t="s">
        <v>129</v>
      </c>
      <c r="F18" s="14"/>
      <c r="H18" s="16"/>
      <c r="I18" s="34"/>
      <c r="J18" s="34"/>
      <c r="K18" s="35"/>
      <c r="L18" s="34"/>
      <c r="M18" s="35"/>
      <c r="N18" s="35"/>
    </row>
    <row r="19" spans="1:14" x14ac:dyDescent="0.25">
      <c r="A19" s="4"/>
      <c r="B19" s="4"/>
      <c r="C19" s="15" t="s">
        <v>8</v>
      </c>
      <c r="D19" s="5">
        <f>SUM(D17:D18)</f>
        <v>6500</v>
      </c>
      <c r="E19" s="4"/>
      <c r="F19" s="14"/>
      <c r="H19" s="16"/>
      <c r="I19" s="34"/>
      <c r="J19" s="34"/>
      <c r="K19" s="35"/>
      <c r="L19" s="34"/>
      <c r="M19" s="35"/>
      <c r="N19" s="35"/>
    </row>
    <row r="20" spans="1:14" x14ac:dyDescent="0.25">
      <c r="A20" s="4">
        <v>11105</v>
      </c>
      <c r="B20" s="4" t="s">
        <v>12</v>
      </c>
      <c r="C20" s="4"/>
      <c r="D20" s="6"/>
      <c r="E20" s="4"/>
      <c r="F20" s="14"/>
      <c r="H20" s="16"/>
      <c r="I20" s="34"/>
      <c r="J20" s="34"/>
      <c r="K20" s="35"/>
      <c r="L20" s="35"/>
      <c r="M20" s="35"/>
      <c r="N20" s="35"/>
    </row>
    <row r="21" spans="1:14" x14ac:dyDescent="0.25">
      <c r="A21" s="4"/>
      <c r="B21" s="4" t="s">
        <v>13</v>
      </c>
      <c r="C21" s="10" t="s">
        <v>2</v>
      </c>
      <c r="D21" s="6">
        <v>50000</v>
      </c>
      <c r="E21" s="4" t="s">
        <v>28</v>
      </c>
      <c r="F21" s="14"/>
      <c r="H21" s="16"/>
      <c r="I21" s="34"/>
      <c r="J21" s="34"/>
      <c r="K21" s="35"/>
      <c r="L21" s="35"/>
      <c r="M21" s="35"/>
      <c r="N21" s="35"/>
    </row>
    <row r="22" spans="1:14" x14ac:dyDescent="0.25">
      <c r="A22" s="4"/>
      <c r="B22" s="4"/>
      <c r="C22" s="4"/>
      <c r="D22" s="6">
        <v>35000</v>
      </c>
      <c r="E22" s="4" t="s">
        <v>29</v>
      </c>
      <c r="F22" s="14"/>
      <c r="H22" s="16"/>
      <c r="I22" s="34"/>
      <c r="J22" s="34"/>
      <c r="K22" s="35"/>
      <c r="L22" s="35"/>
      <c r="M22" s="35"/>
      <c r="N22" s="35"/>
    </row>
    <row r="23" spans="1:14" x14ac:dyDescent="0.25">
      <c r="A23" s="4"/>
      <c r="B23" s="4"/>
      <c r="C23" s="4"/>
      <c r="D23" s="6">
        <v>10000</v>
      </c>
      <c r="E23" s="4" t="s">
        <v>81</v>
      </c>
      <c r="F23" s="14"/>
      <c r="H23" s="16"/>
      <c r="I23" s="34"/>
      <c r="J23" s="34"/>
      <c r="K23" s="35"/>
      <c r="L23" s="34"/>
      <c r="M23" s="35"/>
      <c r="N23" s="35"/>
    </row>
    <row r="24" spans="1:14" x14ac:dyDescent="0.25">
      <c r="A24" s="4"/>
      <c r="B24" s="4"/>
      <c r="C24" s="4"/>
      <c r="D24" s="6">
        <v>60000</v>
      </c>
      <c r="E24" s="4" t="s">
        <v>82</v>
      </c>
      <c r="F24" s="14"/>
      <c r="H24" s="16"/>
      <c r="I24" s="34"/>
      <c r="J24" s="34"/>
      <c r="K24" s="35"/>
      <c r="L24" s="34"/>
      <c r="M24" s="35"/>
      <c r="N24" s="35"/>
    </row>
    <row r="25" spans="1:14" x14ac:dyDescent="0.25">
      <c r="A25" s="4"/>
      <c r="B25" s="4"/>
      <c r="C25" s="4" t="s">
        <v>3</v>
      </c>
      <c r="D25" s="6">
        <v>5000</v>
      </c>
      <c r="E25" s="4" t="s">
        <v>100</v>
      </c>
      <c r="F25" s="14"/>
      <c r="G25" s="17"/>
      <c r="H25" s="16"/>
      <c r="I25" s="34"/>
      <c r="J25" s="34"/>
      <c r="K25" s="35"/>
      <c r="L25" s="34"/>
      <c r="M25" s="35"/>
      <c r="N25" s="35"/>
    </row>
    <row r="26" spans="1:14" x14ac:dyDescent="0.25">
      <c r="A26" s="4"/>
      <c r="B26" s="4"/>
      <c r="C26" s="4"/>
      <c r="D26" s="6">
        <v>10000</v>
      </c>
      <c r="E26" s="4" t="s">
        <v>83</v>
      </c>
      <c r="F26" s="14"/>
      <c r="G26" s="17"/>
      <c r="H26" s="16"/>
      <c r="I26" s="34"/>
      <c r="J26" s="34"/>
      <c r="K26" s="35"/>
      <c r="L26" s="34"/>
      <c r="M26" s="35"/>
      <c r="N26" s="35"/>
    </row>
    <row r="27" spans="1:14" x14ac:dyDescent="0.25">
      <c r="A27" s="4"/>
      <c r="B27" s="4"/>
      <c r="C27" s="4"/>
      <c r="D27" s="6">
        <v>23300</v>
      </c>
      <c r="E27" s="4" t="s">
        <v>108</v>
      </c>
      <c r="F27" s="14"/>
      <c r="H27" s="16"/>
      <c r="I27" s="34"/>
      <c r="J27" s="34"/>
      <c r="K27" s="35"/>
      <c r="L27" s="34"/>
      <c r="M27" s="35"/>
      <c r="N27" s="35"/>
    </row>
    <row r="28" spans="1:14" x14ac:dyDescent="0.25">
      <c r="A28" s="4"/>
      <c r="B28" s="4"/>
      <c r="C28" s="15" t="s">
        <v>8</v>
      </c>
      <c r="D28" s="5">
        <f>SUM(D21:D27)</f>
        <v>193300</v>
      </c>
      <c r="E28" s="4"/>
      <c r="F28" s="14"/>
      <c r="H28" s="16"/>
      <c r="I28" s="34"/>
      <c r="J28" s="34"/>
      <c r="K28" s="35"/>
      <c r="L28" s="35"/>
      <c r="M28" s="35"/>
      <c r="N28" s="35"/>
    </row>
    <row r="29" spans="1:14" x14ac:dyDescent="0.25">
      <c r="A29" s="4">
        <v>11106</v>
      </c>
      <c r="B29" s="4" t="s">
        <v>14</v>
      </c>
      <c r="C29" s="4" t="s">
        <v>3</v>
      </c>
      <c r="D29" s="6">
        <v>2000</v>
      </c>
      <c r="E29" s="4" t="s">
        <v>26</v>
      </c>
      <c r="F29" s="14"/>
      <c r="H29" s="16"/>
      <c r="I29" s="34"/>
      <c r="J29" s="34"/>
      <c r="K29" s="35"/>
      <c r="L29" s="35"/>
      <c r="M29" s="35"/>
      <c r="N29" s="35"/>
    </row>
    <row r="30" spans="1:14" x14ac:dyDescent="0.25">
      <c r="A30" s="4"/>
      <c r="B30" s="4"/>
      <c r="C30" s="4"/>
      <c r="D30" s="6">
        <v>1000</v>
      </c>
      <c r="E30" s="4" t="s">
        <v>84</v>
      </c>
      <c r="F30" s="14"/>
      <c r="H30" s="16"/>
      <c r="I30" s="34"/>
      <c r="J30" s="34"/>
      <c r="K30" s="35"/>
      <c r="L30" s="35"/>
      <c r="M30" s="35"/>
      <c r="N30" s="35"/>
    </row>
    <row r="31" spans="1:14" x14ac:dyDescent="0.25">
      <c r="A31" s="4"/>
      <c r="B31" s="4"/>
      <c r="C31" s="15" t="s">
        <v>8</v>
      </c>
      <c r="D31" s="5">
        <f>SUM(D29:D30)</f>
        <v>3000</v>
      </c>
      <c r="E31" s="4"/>
      <c r="F31" s="14"/>
      <c r="H31" s="16"/>
      <c r="I31" s="34"/>
      <c r="J31" s="34"/>
      <c r="K31" s="35"/>
      <c r="L31" s="34"/>
      <c r="M31" s="35"/>
      <c r="N31" s="35"/>
    </row>
    <row r="32" spans="1:14" x14ac:dyDescent="0.25">
      <c r="A32" s="4">
        <v>12601</v>
      </c>
      <c r="B32" s="4" t="s">
        <v>15</v>
      </c>
      <c r="C32" s="4" t="s">
        <v>2</v>
      </c>
      <c r="D32" s="6">
        <v>3150000</v>
      </c>
      <c r="E32" s="4" t="s">
        <v>105</v>
      </c>
      <c r="F32" s="14"/>
      <c r="H32" s="16"/>
      <c r="I32" s="34"/>
      <c r="J32" s="34"/>
      <c r="K32" s="35"/>
      <c r="L32" s="34"/>
      <c r="M32" s="35"/>
      <c r="N32" s="35"/>
    </row>
    <row r="33" spans="1:14" x14ac:dyDescent="0.25">
      <c r="A33" s="4"/>
      <c r="B33" s="4"/>
      <c r="C33" s="4"/>
      <c r="D33" s="24">
        <v>500000</v>
      </c>
      <c r="E33" s="10" t="s">
        <v>32</v>
      </c>
      <c r="F33" s="6"/>
      <c r="G33" s="24" t="s">
        <v>120</v>
      </c>
      <c r="H33" s="16"/>
      <c r="I33" s="34"/>
      <c r="J33" s="34"/>
      <c r="K33" s="35"/>
      <c r="L33" s="34"/>
      <c r="M33" s="35"/>
      <c r="N33" s="35"/>
    </row>
    <row r="34" spans="1:14" x14ac:dyDescent="0.25">
      <c r="A34" s="4"/>
      <c r="B34" s="4"/>
      <c r="C34" s="4"/>
      <c r="D34" s="6">
        <v>15000</v>
      </c>
      <c r="E34" s="10" t="s">
        <v>33</v>
      </c>
      <c r="F34" s="6"/>
      <c r="H34" s="16"/>
      <c r="I34" s="34"/>
      <c r="J34" s="34"/>
      <c r="K34" s="35"/>
      <c r="L34" s="34"/>
      <c r="M34" s="35"/>
      <c r="N34" s="35"/>
    </row>
    <row r="35" spans="1:14" x14ac:dyDescent="0.25">
      <c r="A35" s="4"/>
      <c r="B35" s="4"/>
      <c r="C35" s="4" t="s">
        <v>3</v>
      </c>
      <c r="D35" s="7">
        <f>SUM(F36:F44)</f>
        <v>22500</v>
      </c>
      <c r="E35" s="26" t="s">
        <v>5</v>
      </c>
      <c r="F35" s="6"/>
      <c r="H35" s="16"/>
      <c r="I35" s="34"/>
      <c r="J35" s="34"/>
      <c r="K35" s="35"/>
      <c r="L35" s="34"/>
      <c r="M35" s="34"/>
      <c r="N35" s="34"/>
    </row>
    <row r="36" spans="1:14" x14ac:dyDescent="0.25">
      <c r="A36" s="4"/>
      <c r="B36" s="4"/>
      <c r="C36" s="4"/>
      <c r="D36" s="6"/>
      <c r="E36" s="4" t="s">
        <v>34</v>
      </c>
      <c r="F36" s="7">
        <v>2800</v>
      </c>
      <c r="H36" s="16"/>
      <c r="I36" s="34"/>
      <c r="J36" s="34"/>
      <c r="K36" s="34"/>
      <c r="L36" s="34"/>
      <c r="M36" s="34"/>
      <c r="N36" s="34"/>
    </row>
    <row r="37" spans="1:14" x14ac:dyDescent="0.25">
      <c r="A37" s="4"/>
      <c r="B37" s="4"/>
      <c r="C37" s="4"/>
      <c r="D37" s="6"/>
      <c r="E37" s="4" t="s">
        <v>35</v>
      </c>
      <c r="F37" s="7">
        <v>2600</v>
      </c>
      <c r="H37" s="16"/>
      <c r="I37" s="35"/>
      <c r="J37" s="34"/>
      <c r="K37" s="34"/>
      <c r="L37" s="35"/>
      <c r="M37" s="34"/>
      <c r="N37" s="34"/>
    </row>
    <row r="38" spans="1:14" x14ac:dyDescent="0.25">
      <c r="A38" s="4"/>
      <c r="B38" s="4"/>
      <c r="C38" s="4"/>
      <c r="D38" s="6"/>
      <c r="E38" s="4" t="s">
        <v>109</v>
      </c>
      <c r="F38" s="7">
        <v>6800</v>
      </c>
      <c r="H38" s="16"/>
      <c r="I38" s="35"/>
      <c r="J38" s="34"/>
      <c r="K38" s="34"/>
      <c r="L38" s="35"/>
      <c r="M38" s="34"/>
      <c r="N38" s="34"/>
    </row>
    <row r="39" spans="1:14" x14ac:dyDescent="0.25">
      <c r="A39" s="4"/>
      <c r="B39" s="4"/>
      <c r="C39" s="4"/>
      <c r="D39" s="6"/>
      <c r="E39" s="10" t="s">
        <v>36</v>
      </c>
      <c r="F39" s="7">
        <v>5000</v>
      </c>
      <c r="H39" s="16"/>
      <c r="I39" s="34"/>
      <c r="J39" s="34"/>
      <c r="K39" s="34"/>
      <c r="L39" s="34"/>
      <c r="M39" s="34"/>
      <c r="N39" s="34"/>
    </row>
    <row r="40" spans="1:14" x14ac:dyDescent="0.25">
      <c r="A40" s="4"/>
      <c r="B40" s="4"/>
      <c r="C40" s="4"/>
      <c r="D40" s="6"/>
      <c r="E40" s="4" t="s">
        <v>38</v>
      </c>
      <c r="F40" s="7">
        <v>1800</v>
      </c>
      <c r="H40" s="16"/>
      <c r="I40" s="34"/>
      <c r="J40" s="34"/>
      <c r="K40" s="34"/>
      <c r="L40" s="34"/>
      <c r="M40" s="34"/>
      <c r="N40" s="34"/>
    </row>
    <row r="41" spans="1:14" x14ac:dyDescent="0.25">
      <c r="A41" s="4"/>
      <c r="B41" s="4"/>
      <c r="C41" s="4"/>
      <c r="D41" s="6"/>
      <c r="E41" s="4" t="s">
        <v>39</v>
      </c>
      <c r="F41" s="7">
        <v>500</v>
      </c>
      <c r="I41" s="34"/>
      <c r="J41" s="34"/>
      <c r="K41" s="34"/>
      <c r="L41" s="34"/>
      <c r="M41" s="34"/>
      <c r="N41" s="34"/>
    </row>
    <row r="42" spans="1:14" x14ac:dyDescent="0.25">
      <c r="A42" s="4"/>
      <c r="B42" s="4"/>
      <c r="C42" s="4"/>
      <c r="D42" s="6"/>
      <c r="E42" s="4" t="s">
        <v>40</v>
      </c>
      <c r="F42" s="7">
        <v>1800</v>
      </c>
      <c r="I42" s="34"/>
      <c r="J42" s="34"/>
      <c r="K42" s="34"/>
      <c r="L42" s="34"/>
      <c r="M42" s="34"/>
      <c r="N42" s="34"/>
    </row>
    <row r="43" spans="1:14" x14ac:dyDescent="0.25">
      <c r="A43" s="4"/>
      <c r="B43" s="4"/>
      <c r="C43" s="4"/>
      <c r="D43" s="6"/>
      <c r="E43" s="4" t="s">
        <v>41</v>
      </c>
      <c r="F43" s="7">
        <v>800</v>
      </c>
      <c r="I43" s="34"/>
      <c r="J43" s="34"/>
      <c r="K43" s="34"/>
      <c r="L43" s="34"/>
      <c r="M43" s="34"/>
      <c r="N43" s="34"/>
    </row>
    <row r="44" spans="1:14" x14ac:dyDescent="0.25">
      <c r="A44" s="4"/>
      <c r="B44" s="4"/>
      <c r="C44" s="4"/>
      <c r="D44" s="6"/>
      <c r="E44" s="4" t="s">
        <v>42</v>
      </c>
      <c r="F44" s="7">
        <v>400</v>
      </c>
      <c r="I44" s="34"/>
      <c r="J44" s="34"/>
      <c r="K44" s="34"/>
      <c r="L44" s="34"/>
      <c r="M44" s="34"/>
      <c r="N44" s="34"/>
    </row>
    <row r="45" spans="1:14" x14ac:dyDescent="0.25">
      <c r="A45" s="4"/>
      <c r="B45" s="4"/>
      <c r="C45" s="4"/>
      <c r="D45" s="7">
        <f>SUM(F46:F57)</f>
        <v>30300</v>
      </c>
      <c r="E45" s="26" t="s">
        <v>6</v>
      </c>
      <c r="F45" s="14"/>
      <c r="I45" s="34"/>
      <c r="J45" s="34"/>
      <c r="K45" s="34"/>
      <c r="L45" s="34"/>
      <c r="M45" s="34"/>
      <c r="N45" s="34"/>
    </row>
    <row r="46" spans="1:14" x14ac:dyDescent="0.25">
      <c r="A46" s="4"/>
      <c r="B46" s="4"/>
      <c r="C46" s="4"/>
      <c r="D46" s="6"/>
      <c r="E46" s="10" t="s">
        <v>43</v>
      </c>
      <c r="F46" s="7">
        <v>3500</v>
      </c>
    </row>
    <row r="47" spans="1:14" x14ac:dyDescent="0.25">
      <c r="A47" s="4"/>
      <c r="B47" s="4"/>
      <c r="C47" s="4"/>
      <c r="D47" s="6"/>
      <c r="E47" s="10" t="s">
        <v>44</v>
      </c>
      <c r="F47" s="7">
        <v>9000</v>
      </c>
    </row>
    <row r="48" spans="1:14" x14ac:dyDescent="0.25">
      <c r="A48" s="4"/>
      <c r="B48" s="4"/>
      <c r="C48" s="4"/>
      <c r="D48" s="6"/>
      <c r="E48" s="10" t="s">
        <v>45</v>
      </c>
      <c r="F48" s="7">
        <v>1000</v>
      </c>
    </row>
    <row r="49" spans="1:6" x14ac:dyDescent="0.25">
      <c r="A49" s="4"/>
      <c r="B49" s="4"/>
      <c r="C49" s="4"/>
      <c r="D49" s="6"/>
      <c r="E49" s="10" t="s">
        <v>46</v>
      </c>
      <c r="F49" s="7">
        <v>2300</v>
      </c>
    </row>
    <row r="50" spans="1:6" x14ac:dyDescent="0.25">
      <c r="A50" s="4"/>
      <c r="B50" s="4"/>
      <c r="C50" s="4"/>
      <c r="D50" s="6"/>
      <c r="E50" s="10" t="s">
        <v>47</v>
      </c>
      <c r="F50" s="7">
        <v>1200</v>
      </c>
    </row>
    <row r="51" spans="1:6" x14ac:dyDescent="0.25">
      <c r="A51" s="4"/>
      <c r="B51" s="4"/>
      <c r="C51" s="4"/>
      <c r="D51" s="6"/>
      <c r="E51" s="10" t="s">
        <v>48</v>
      </c>
      <c r="F51" s="7">
        <v>600</v>
      </c>
    </row>
    <row r="52" spans="1:6" x14ac:dyDescent="0.25">
      <c r="A52" s="4"/>
      <c r="B52" s="4"/>
      <c r="C52" s="4"/>
      <c r="D52" s="6"/>
      <c r="E52" s="10" t="s">
        <v>49</v>
      </c>
      <c r="F52" s="7">
        <v>800</v>
      </c>
    </row>
    <row r="53" spans="1:6" x14ac:dyDescent="0.25">
      <c r="A53" s="4"/>
      <c r="B53" s="4"/>
      <c r="C53" s="4"/>
      <c r="D53" s="6"/>
      <c r="E53" s="10" t="s">
        <v>50</v>
      </c>
      <c r="F53" s="7">
        <v>400</v>
      </c>
    </row>
    <row r="54" spans="1:6" x14ac:dyDescent="0.25">
      <c r="A54" s="4"/>
      <c r="B54" s="4"/>
      <c r="C54" s="4"/>
      <c r="D54" s="6"/>
      <c r="E54" s="10" t="s">
        <v>51</v>
      </c>
      <c r="F54" s="7">
        <v>500</v>
      </c>
    </row>
    <row r="55" spans="1:6" x14ac:dyDescent="0.25">
      <c r="A55" s="4"/>
      <c r="B55" s="4"/>
      <c r="C55" s="4"/>
      <c r="D55" s="6"/>
      <c r="E55" s="10" t="s">
        <v>52</v>
      </c>
      <c r="F55" s="7">
        <v>3500</v>
      </c>
    </row>
    <row r="56" spans="1:6" x14ac:dyDescent="0.25">
      <c r="A56" s="4"/>
      <c r="B56" s="4"/>
      <c r="C56" s="4"/>
      <c r="D56" s="6"/>
      <c r="E56" s="10" t="s">
        <v>53</v>
      </c>
      <c r="F56" s="7">
        <v>3700</v>
      </c>
    </row>
    <row r="57" spans="1:6" x14ac:dyDescent="0.25">
      <c r="A57" s="4"/>
      <c r="B57" s="4"/>
      <c r="C57" s="4"/>
      <c r="D57" s="6"/>
      <c r="E57" s="10" t="s">
        <v>107</v>
      </c>
      <c r="F57" s="7">
        <v>3800</v>
      </c>
    </row>
    <row r="58" spans="1:6" x14ac:dyDescent="0.25">
      <c r="A58" s="4"/>
      <c r="B58" s="4"/>
      <c r="C58" s="4"/>
      <c r="D58" s="7">
        <f>SUM(F59:F68)</f>
        <v>20500</v>
      </c>
      <c r="E58" s="26" t="s">
        <v>7</v>
      </c>
      <c r="F58" s="14"/>
    </row>
    <row r="59" spans="1:6" x14ac:dyDescent="0.25">
      <c r="A59" s="4"/>
      <c r="B59" s="4"/>
      <c r="C59" s="4"/>
      <c r="D59" s="6"/>
      <c r="E59" s="10" t="s">
        <v>52</v>
      </c>
      <c r="F59" s="7">
        <v>2000</v>
      </c>
    </row>
    <row r="60" spans="1:6" x14ac:dyDescent="0.25">
      <c r="A60" s="4"/>
      <c r="B60" s="4"/>
      <c r="C60" s="4"/>
      <c r="D60" s="6"/>
      <c r="E60" s="10" t="s">
        <v>37</v>
      </c>
      <c r="F60" s="7">
        <v>1000</v>
      </c>
    </row>
    <row r="61" spans="1:6" x14ac:dyDescent="0.25">
      <c r="A61" s="4"/>
      <c r="B61" s="4"/>
      <c r="C61" s="4"/>
      <c r="D61" s="6"/>
      <c r="E61" s="10" t="s">
        <v>54</v>
      </c>
      <c r="F61" s="7">
        <v>900</v>
      </c>
    </row>
    <row r="62" spans="1:6" x14ac:dyDescent="0.25">
      <c r="A62" s="4"/>
      <c r="B62" s="4"/>
      <c r="C62" s="4"/>
      <c r="D62" s="6"/>
      <c r="E62" s="10" t="s">
        <v>51</v>
      </c>
      <c r="F62" s="7">
        <v>2000</v>
      </c>
    </row>
    <row r="63" spans="1:6" x14ac:dyDescent="0.25">
      <c r="A63" s="4"/>
      <c r="B63" s="4"/>
      <c r="C63" s="4"/>
      <c r="D63" s="6"/>
      <c r="E63" s="10" t="s">
        <v>42</v>
      </c>
      <c r="F63" s="7">
        <v>500</v>
      </c>
    </row>
    <row r="64" spans="1:6" x14ac:dyDescent="0.25">
      <c r="A64" s="4"/>
      <c r="B64" s="4"/>
      <c r="C64" s="4"/>
      <c r="D64" s="6"/>
      <c r="E64" s="10" t="s">
        <v>55</v>
      </c>
      <c r="F64" s="7">
        <v>1600</v>
      </c>
    </row>
    <row r="65" spans="1:11" x14ac:dyDescent="0.25">
      <c r="A65" s="4"/>
      <c r="B65" s="4"/>
      <c r="C65" s="4"/>
      <c r="D65" s="6"/>
      <c r="E65" s="10" t="s">
        <v>56</v>
      </c>
      <c r="F65" s="7">
        <v>2700</v>
      </c>
    </row>
    <row r="66" spans="1:11" x14ac:dyDescent="0.25">
      <c r="A66" s="4"/>
      <c r="B66" s="4"/>
      <c r="C66" s="4"/>
      <c r="D66" s="6"/>
      <c r="E66" s="10" t="s">
        <v>57</v>
      </c>
      <c r="F66" s="7">
        <v>3000</v>
      </c>
    </row>
    <row r="67" spans="1:11" x14ac:dyDescent="0.25">
      <c r="A67" s="4"/>
      <c r="B67" s="4"/>
      <c r="C67" s="10"/>
      <c r="D67" s="14"/>
      <c r="E67" s="4" t="s">
        <v>58</v>
      </c>
      <c r="F67" s="7">
        <v>1800</v>
      </c>
    </row>
    <row r="68" spans="1:11" x14ac:dyDescent="0.25">
      <c r="A68" s="4"/>
      <c r="B68" s="4"/>
      <c r="C68" s="10"/>
      <c r="D68" s="14"/>
      <c r="E68" s="4" t="s">
        <v>59</v>
      </c>
      <c r="F68" s="7">
        <v>5000</v>
      </c>
    </row>
    <row r="69" spans="1:11" x14ac:dyDescent="0.25">
      <c r="A69" s="4"/>
      <c r="B69" s="4"/>
      <c r="C69" s="10"/>
      <c r="D69" s="14"/>
      <c r="E69" s="4" t="s">
        <v>113</v>
      </c>
      <c r="F69" s="19">
        <f>SUM(F36:F68)</f>
        <v>73300</v>
      </c>
    </row>
    <row r="70" spans="1:11" x14ac:dyDescent="0.25">
      <c r="A70" s="4"/>
      <c r="B70" s="4"/>
      <c r="C70" s="15" t="s">
        <v>8</v>
      </c>
      <c r="D70" s="5">
        <f>D32+D33+D34+D35+D45+D58</f>
        <v>3738300</v>
      </c>
      <c r="E70" s="4"/>
      <c r="F70" s="14"/>
    </row>
    <row r="71" spans="1:11" x14ac:dyDescent="0.25">
      <c r="A71" s="4">
        <v>21101</v>
      </c>
      <c r="B71" s="4" t="s">
        <v>17</v>
      </c>
      <c r="C71" s="4" t="s">
        <v>2</v>
      </c>
      <c r="D71" s="6">
        <v>16500</v>
      </c>
      <c r="E71" s="10" t="s">
        <v>85</v>
      </c>
      <c r="F71" s="14"/>
      <c r="H71" s="16"/>
      <c r="I71" s="17"/>
      <c r="J71" s="16"/>
      <c r="K71" s="16"/>
    </row>
    <row r="72" spans="1:11" x14ac:dyDescent="0.25">
      <c r="A72" s="4"/>
      <c r="B72" s="4"/>
      <c r="C72" s="4"/>
      <c r="D72" s="14">
        <v>300000</v>
      </c>
      <c r="E72" s="10" t="s">
        <v>16</v>
      </c>
      <c r="F72" s="14"/>
      <c r="H72" s="16"/>
      <c r="I72" s="17"/>
      <c r="J72" s="16"/>
      <c r="K72" s="16"/>
    </row>
    <row r="73" spans="1:11" x14ac:dyDescent="0.25">
      <c r="A73" s="4"/>
      <c r="B73" s="4"/>
      <c r="C73" s="4" t="s">
        <v>3</v>
      </c>
      <c r="D73" s="14">
        <v>19900</v>
      </c>
      <c r="E73" s="10" t="s">
        <v>86</v>
      </c>
      <c r="F73" s="14"/>
      <c r="H73" s="16"/>
      <c r="I73" s="17"/>
      <c r="J73" s="16"/>
      <c r="K73" s="16"/>
    </row>
    <row r="74" spans="1:11" x14ac:dyDescent="0.25">
      <c r="A74" s="4"/>
      <c r="B74" s="4"/>
      <c r="C74" s="15" t="s">
        <v>8</v>
      </c>
      <c r="D74" s="5">
        <f>SUM(D71:D73)</f>
        <v>336400</v>
      </c>
      <c r="E74" s="4"/>
      <c r="F74" s="6"/>
      <c r="H74" s="16"/>
      <c r="I74" s="16"/>
      <c r="J74" s="16"/>
      <c r="K74" s="16"/>
    </row>
    <row r="75" spans="1:11" x14ac:dyDescent="0.25">
      <c r="A75" s="4">
        <v>21601</v>
      </c>
      <c r="B75" s="4" t="s">
        <v>18</v>
      </c>
      <c r="C75" s="4" t="s">
        <v>2</v>
      </c>
      <c r="D75" s="24">
        <v>16500</v>
      </c>
      <c r="E75" s="4" t="s">
        <v>85</v>
      </c>
      <c r="F75" s="6"/>
      <c r="G75" s="29" t="s">
        <v>118</v>
      </c>
      <c r="H75" s="29"/>
      <c r="I75" s="17"/>
      <c r="J75" s="16"/>
      <c r="K75" s="16"/>
    </row>
    <row r="76" spans="1:11" x14ac:dyDescent="0.25">
      <c r="A76" s="4"/>
      <c r="B76" s="4"/>
      <c r="C76" s="4"/>
      <c r="D76" s="6">
        <v>15500</v>
      </c>
      <c r="E76" s="4" t="s">
        <v>87</v>
      </c>
      <c r="F76" s="6"/>
    </row>
    <row r="77" spans="1:11" x14ac:dyDescent="0.25">
      <c r="A77" s="4"/>
      <c r="B77" s="4"/>
      <c r="C77" s="4"/>
      <c r="D77" s="27">
        <v>3000000</v>
      </c>
      <c r="E77" s="28" t="s">
        <v>88</v>
      </c>
      <c r="F77" s="6"/>
      <c r="G77" s="16" t="s">
        <v>133</v>
      </c>
    </row>
    <row r="78" spans="1:11" s="16" customFormat="1" x14ac:dyDescent="0.25">
      <c r="A78" s="10"/>
      <c r="B78" s="10"/>
      <c r="C78" s="10"/>
      <c r="D78" s="14"/>
      <c r="E78" s="10"/>
      <c r="F78" s="14"/>
      <c r="G78" s="16" t="s">
        <v>134</v>
      </c>
    </row>
    <row r="79" spans="1:11" x14ac:dyDescent="0.25">
      <c r="A79" s="4"/>
      <c r="B79" s="4"/>
      <c r="C79" s="4" t="s">
        <v>3</v>
      </c>
      <c r="D79" s="24">
        <v>22900</v>
      </c>
      <c r="E79" s="4" t="s">
        <v>114</v>
      </c>
      <c r="F79" s="6"/>
      <c r="G79" s="29" t="s">
        <v>125</v>
      </c>
      <c r="H79" s="29"/>
    </row>
    <row r="80" spans="1:11" x14ac:dyDescent="0.25">
      <c r="A80" s="4"/>
      <c r="B80" s="4"/>
      <c r="C80" s="4"/>
      <c r="D80" s="6">
        <v>2500</v>
      </c>
      <c r="E80" s="4" t="s">
        <v>89</v>
      </c>
      <c r="F80" s="6"/>
    </row>
    <row r="81" spans="1:8" x14ac:dyDescent="0.25">
      <c r="A81" s="4"/>
      <c r="B81" s="4"/>
      <c r="C81" s="15" t="s">
        <v>8</v>
      </c>
      <c r="D81" s="9">
        <f>SUM(D75:D80)</f>
        <v>3057400</v>
      </c>
      <c r="E81" s="4"/>
      <c r="F81" s="6"/>
    </row>
    <row r="82" spans="1:8" x14ac:dyDescent="0.25">
      <c r="A82" s="4">
        <v>36501</v>
      </c>
      <c r="B82" s="4" t="s">
        <v>19</v>
      </c>
      <c r="C82" s="4" t="s">
        <v>2</v>
      </c>
      <c r="D82" s="6">
        <v>8100</v>
      </c>
      <c r="E82" s="4" t="s">
        <v>60</v>
      </c>
      <c r="F82" s="6"/>
    </row>
    <row r="83" spans="1:8" x14ac:dyDescent="0.25">
      <c r="A83" s="4"/>
      <c r="B83" s="4"/>
      <c r="C83" s="4"/>
      <c r="D83" s="6">
        <v>8300</v>
      </c>
      <c r="E83" s="4" t="s">
        <v>61</v>
      </c>
      <c r="F83" s="6"/>
    </row>
    <row r="84" spans="1:8" x14ac:dyDescent="0.25">
      <c r="A84" s="4"/>
      <c r="B84" s="4"/>
      <c r="C84" s="4"/>
      <c r="D84" s="6">
        <v>9100</v>
      </c>
      <c r="E84" s="4" t="s">
        <v>62</v>
      </c>
      <c r="F84" s="6"/>
    </row>
    <row r="85" spans="1:8" x14ac:dyDescent="0.25">
      <c r="A85" s="4"/>
      <c r="B85" s="4"/>
      <c r="C85" s="4"/>
      <c r="D85" s="6">
        <v>8300</v>
      </c>
      <c r="E85" s="4" t="s">
        <v>63</v>
      </c>
      <c r="F85" s="6"/>
    </row>
    <row r="86" spans="1:8" x14ac:dyDescent="0.25">
      <c r="A86" s="4"/>
      <c r="B86" s="4"/>
      <c r="C86" s="4" t="s">
        <v>3</v>
      </c>
      <c r="D86" s="7">
        <f>F95</f>
        <v>73500</v>
      </c>
      <c r="E86" s="4" t="s">
        <v>65</v>
      </c>
      <c r="F86" s="7">
        <v>2400</v>
      </c>
    </row>
    <row r="87" spans="1:8" x14ac:dyDescent="0.25">
      <c r="A87" s="4"/>
      <c r="B87" s="4"/>
      <c r="C87" s="4"/>
      <c r="D87" s="6"/>
      <c r="E87" s="4" t="s">
        <v>64</v>
      </c>
      <c r="F87" s="7">
        <v>9800</v>
      </c>
    </row>
    <row r="88" spans="1:8" x14ac:dyDescent="0.25">
      <c r="A88" s="4"/>
      <c r="B88" s="4"/>
      <c r="C88" s="4"/>
      <c r="D88" s="6"/>
      <c r="E88" s="4" t="s">
        <v>66</v>
      </c>
      <c r="F88" s="7">
        <v>1100</v>
      </c>
    </row>
    <row r="89" spans="1:8" x14ac:dyDescent="0.25">
      <c r="A89" s="4"/>
      <c r="B89" s="4"/>
      <c r="C89" s="4"/>
      <c r="D89" s="6"/>
      <c r="E89" s="4" t="s">
        <v>67</v>
      </c>
      <c r="F89" s="7">
        <v>20500</v>
      </c>
    </row>
    <row r="90" spans="1:8" x14ac:dyDescent="0.25">
      <c r="A90" s="4"/>
      <c r="B90" s="4"/>
      <c r="C90" s="4"/>
      <c r="D90" s="6"/>
      <c r="E90" s="4" t="s">
        <v>70</v>
      </c>
      <c r="F90" s="7">
        <v>8400</v>
      </c>
    </row>
    <row r="91" spans="1:8" x14ac:dyDescent="0.25">
      <c r="A91" s="4"/>
      <c r="B91" s="4"/>
      <c r="C91" s="4"/>
      <c r="D91" s="6"/>
      <c r="E91" s="4" t="s">
        <v>68</v>
      </c>
      <c r="F91" s="7">
        <v>10500</v>
      </c>
    </row>
    <row r="92" spans="1:8" x14ac:dyDescent="0.25">
      <c r="A92" s="4"/>
      <c r="B92" s="4"/>
      <c r="C92" s="4"/>
      <c r="D92" s="6"/>
      <c r="E92" s="4" t="s">
        <v>115</v>
      </c>
      <c r="F92" s="24">
        <v>6300</v>
      </c>
      <c r="G92" s="29" t="s">
        <v>126</v>
      </c>
      <c r="H92" s="29"/>
    </row>
    <row r="93" spans="1:8" x14ac:dyDescent="0.25">
      <c r="A93" s="4"/>
      <c r="B93" s="4"/>
      <c r="C93" s="4"/>
      <c r="D93" s="6"/>
      <c r="E93" s="4" t="s">
        <v>69</v>
      </c>
      <c r="F93" s="7">
        <v>4000</v>
      </c>
    </row>
    <row r="94" spans="1:8" x14ac:dyDescent="0.25">
      <c r="A94" s="4"/>
      <c r="B94" s="4"/>
      <c r="C94" s="4"/>
      <c r="D94" s="6"/>
      <c r="E94" s="4" t="s">
        <v>117</v>
      </c>
      <c r="F94" s="24">
        <v>10500</v>
      </c>
      <c r="G94" s="29" t="s">
        <v>127</v>
      </c>
      <c r="H94" s="29"/>
    </row>
    <row r="95" spans="1:8" x14ac:dyDescent="0.25">
      <c r="A95" s="4"/>
      <c r="B95" s="4"/>
      <c r="C95" s="4"/>
      <c r="D95" s="6"/>
      <c r="E95" s="4" t="s">
        <v>8</v>
      </c>
      <c r="F95" s="19">
        <f>SUM(F86:F94)</f>
        <v>73500</v>
      </c>
    </row>
    <row r="96" spans="1:8" x14ac:dyDescent="0.25">
      <c r="A96" s="4"/>
      <c r="B96" s="4"/>
      <c r="C96" s="15" t="s">
        <v>8</v>
      </c>
      <c r="D96" s="5">
        <f>D82+D83+D84+D85+D86</f>
        <v>107300</v>
      </c>
      <c r="E96" s="4"/>
      <c r="F96" s="14"/>
    </row>
    <row r="97" spans="1:11" x14ac:dyDescent="0.25">
      <c r="A97" s="4">
        <v>52301</v>
      </c>
      <c r="B97" s="4" t="s">
        <v>20</v>
      </c>
      <c r="C97" s="4" t="s">
        <v>2</v>
      </c>
      <c r="D97" s="6">
        <v>643300</v>
      </c>
      <c r="E97" s="4" t="s">
        <v>101</v>
      </c>
      <c r="F97" s="6"/>
      <c r="G97" s="17"/>
    </row>
    <row r="98" spans="1:11" x14ac:dyDescent="0.25">
      <c r="A98" s="4"/>
      <c r="B98" s="4"/>
      <c r="C98" s="4"/>
      <c r="D98" s="11">
        <v>-482400</v>
      </c>
      <c r="E98" s="4" t="s">
        <v>102</v>
      </c>
      <c r="F98" s="6"/>
    </row>
    <row r="99" spans="1:11" x14ac:dyDescent="0.25">
      <c r="A99" s="4"/>
      <c r="B99" s="4"/>
      <c r="C99" s="15" t="s">
        <v>8</v>
      </c>
      <c r="D99" s="5">
        <f>SUM(D97:D98)</f>
        <v>160900</v>
      </c>
      <c r="E99" s="4"/>
      <c r="F99" s="6"/>
    </row>
    <row r="100" spans="1:11" x14ac:dyDescent="0.25">
      <c r="A100" s="4">
        <v>54101</v>
      </c>
      <c r="B100" s="4" t="s">
        <v>21</v>
      </c>
      <c r="C100" s="4" t="s">
        <v>2</v>
      </c>
      <c r="D100" s="6">
        <v>23000</v>
      </c>
      <c r="E100" s="10" t="s">
        <v>76</v>
      </c>
      <c r="F100" s="6"/>
    </row>
    <row r="101" spans="1:11" x14ac:dyDescent="0.25">
      <c r="A101" s="4"/>
      <c r="B101" s="4"/>
      <c r="C101" s="4"/>
      <c r="D101" s="6">
        <v>50000</v>
      </c>
      <c r="E101" s="10" t="s">
        <v>90</v>
      </c>
      <c r="F101" s="6"/>
    </row>
    <row r="102" spans="1:11" x14ac:dyDescent="0.25">
      <c r="A102" s="4"/>
      <c r="B102" s="4"/>
      <c r="C102" s="4"/>
      <c r="D102" s="6">
        <v>30000</v>
      </c>
      <c r="E102" s="10" t="s">
        <v>92</v>
      </c>
      <c r="F102" s="6"/>
    </row>
    <row r="103" spans="1:11" x14ac:dyDescent="0.25">
      <c r="A103" s="4"/>
      <c r="B103" s="4"/>
      <c r="C103" s="4"/>
      <c r="D103" s="6">
        <v>30000</v>
      </c>
      <c r="E103" s="10" t="s">
        <v>71</v>
      </c>
      <c r="F103" s="6"/>
    </row>
    <row r="104" spans="1:11" x14ac:dyDescent="0.25">
      <c r="A104" s="4"/>
      <c r="B104" s="4"/>
      <c r="C104" s="4"/>
      <c r="D104" s="11">
        <v>-132000</v>
      </c>
      <c r="E104" s="10" t="s">
        <v>91</v>
      </c>
      <c r="F104" s="6"/>
    </row>
    <row r="105" spans="1:11" x14ac:dyDescent="0.25">
      <c r="A105" s="4"/>
      <c r="B105" s="4"/>
      <c r="C105" s="4"/>
      <c r="D105" s="11">
        <v>-137000</v>
      </c>
      <c r="E105" s="10" t="s">
        <v>72</v>
      </c>
      <c r="F105" s="6"/>
    </row>
    <row r="106" spans="1:11" x14ac:dyDescent="0.25">
      <c r="A106" s="4"/>
      <c r="B106" s="4"/>
      <c r="C106" s="4"/>
      <c r="D106" s="14">
        <v>80000</v>
      </c>
      <c r="E106" s="10" t="s">
        <v>73</v>
      </c>
      <c r="F106" s="6"/>
      <c r="J106" s="1"/>
    </row>
    <row r="107" spans="1:11" x14ac:dyDescent="0.25">
      <c r="A107" s="4"/>
      <c r="B107" s="4"/>
      <c r="C107" s="4"/>
      <c r="D107" s="11">
        <v>-50000</v>
      </c>
      <c r="E107" s="10" t="s">
        <v>74</v>
      </c>
      <c r="F107" s="6"/>
    </row>
    <row r="108" spans="1:11" x14ac:dyDescent="0.25">
      <c r="A108" s="4"/>
      <c r="B108" s="4"/>
      <c r="C108" s="4"/>
      <c r="D108" s="14">
        <v>40000</v>
      </c>
      <c r="E108" s="10" t="s">
        <v>116</v>
      </c>
      <c r="F108" s="6"/>
    </row>
    <row r="109" spans="1:11" x14ac:dyDescent="0.25">
      <c r="A109" s="4"/>
      <c r="B109" s="4"/>
      <c r="C109" s="4"/>
      <c r="D109" s="14">
        <v>534000</v>
      </c>
      <c r="E109" s="10" t="s">
        <v>75</v>
      </c>
      <c r="F109" s="6"/>
      <c r="J109" s="1"/>
      <c r="K109" s="1"/>
    </row>
    <row r="110" spans="1:11" x14ac:dyDescent="0.25">
      <c r="A110" s="4"/>
      <c r="B110" s="4"/>
      <c r="C110" s="4" t="s">
        <v>3</v>
      </c>
      <c r="D110" s="6">
        <v>0</v>
      </c>
      <c r="E110" s="10"/>
      <c r="F110" s="6"/>
      <c r="J110" s="1"/>
    </row>
    <row r="111" spans="1:11" x14ac:dyDescent="0.25">
      <c r="A111" s="4"/>
      <c r="B111" s="4"/>
      <c r="C111" s="15" t="s">
        <v>8</v>
      </c>
      <c r="D111" s="5">
        <f>SUM(D100:D110)</f>
        <v>468000</v>
      </c>
      <c r="E111" s="10"/>
      <c r="F111" s="6"/>
    </row>
    <row r="112" spans="1:11" x14ac:dyDescent="0.25">
      <c r="A112" s="4">
        <v>54201</v>
      </c>
      <c r="B112" s="4" t="s">
        <v>79</v>
      </c>
      <c r="C112" s="10" t="s">
        <v>2</v>
      </c>
      <c r="D112" s="14">
        <v>0</v>
      </c>
      <c r="E112" s="4"/>
      <c r="F112" s="6"/>
    </row>
    <row r="113" spans="1:7" x14ac:dyDescent="0.25">
      <c r="A113" s="4"/>
      <c r="B113" s="4"/>
      <c r="C113" s="10"/>
      <c r="D113" s="11">
        <v>-38000</v>
      </c>
      <c r="E113" s="4" t="s">
        <v>77</v>
      </c>
      <c r="F113" s="6"/>
      <c r="G113" s="17"/>
    </row>
    <row r="114" spans="1:7" x14ac:dyDescent="0.25">
      <c r="A114" s="4"/>
      <c r="B114" s="4"/>
      <c r="C114" s="15" t="s">
        <v>8</v>
      </c>
      <c r="D114" s="5">
        <f>SUM(D112:D113)</f>
        <v>-38000</v>
      </c>
      <c r="E114" s="4"/>
      <c r="F114" s="6"/>
    </row>
    <row r="115" spans="1:7" x14ac:dyDescent="0.25">
      <c r="A115" s="4">
        <v>54301</v>
      </c>
      <c r="B115" s="4" t="s">
        <v>78</v>
      </c>
      <c r="C115" s="10" t="s">
        <v>2</v>
      </c>
      <c r="D115" s="14">
        <v>100000</v>
      </c>
      <c r="E115" s="4" t="s">
        <v>80</v>
      </c>
      <c r="F115" s="6"/>
    </row>
    <row r="116" spans="1:7" x14ac:dyDescent="0.25">
      <c r="A116" s="4"/>
      <c r="B116" s="4"/>
      <c r="C116" s="18" t="s">
        <v>8</v>
      </c>
      <c r="D116" s="13">
        <f>SUM(D115)</f>
        <v>100000</v>
      </c>
      <c r="E116" s="4"/>
      <c r="F116" s="6"/>
    </row>
    <row r="117" spans="1:7" x14ac:dyDescent="0.25">
      <c r="A117" s="4">
        <v>54601</v>
      </c>
      <c r="B117" s="10" t="s">
        <v>22</v>
      </c>
      <c r="C117" s="10"/>
      <c r="D117" s="14">
        <v>25000</v>
      </c>
      <c r="E117" s="4" t="s">
        <v>23</v>
      </c>
      <c r="F117" s="6"/>
    </row>
    <row r="118" spans="1:7" x14ac:dyDescent="0.25">
      <c r="A118" s="4"/>
      <c r="B118" s="4"/>
      <c r="C118" s="15" t="s">
        <v>8</v>
      </c>
      <c r="D118" s="5">
        <f>SUM(D117)</f>
        <v>25000</v>
      </c>
      <c r="E118" s="4"/>
      <c r="F118" s="6"/>
    </row>
    <row r="119" spans="1:7" x14ac:dyDescent="0.25">
      <c r="A119" s="4">
        <v>54700</v>
      </c>
      <c r="B119" s="10" t="s">
        <v>130</v>
      </c>
      <c r="C119" s="34" t="s">
        <v>2</v>
      </c>
      <c r="D119" s="36">
        <v>20000</v>
      </c>
      <c r="E119" s="37" t="s">
        <v>131</v>
      </c>
      <c r="F119" s="6"/>
    </row>
    <row r="120" spans="1:7" x14ac:dyDescent="0.25">
      <c r="A120" s="4"/>
      <c r="B120" s="4"/>
      <c r="C120" s="31" t="s">
        <v>8</v>
      </c>
      <c r="D120" s="32">
        <f>SUM(D119)</f>
        <v>20000</v>
      </c>
      <c r="E120" s="33"/>
      <c r="F120" s="6"/>
    </row>
    <row r="121" spans="1:7" x14ac:dyDescent="0.25">
      <c r="A121" s="4">
        <v>55101</v>
      </c>
      <c r="B121" s="4" t="s">
        <v>93</v>
      </c>
      <c r="C121" t="s">
        <v>2</v>
      </c>
      <c r="D121" s="25">
        <v>44000</v>
      </c>
      <c r="E121" s="29" t="s">
        <v>121</v>
      </c>
      <c r="F121" s="6"/>
    </row>
    <row r="122" spans="1:7" x14ac:dyDescent="0.25">
      <c r="A122" s="4"/>
      <c r="B122" s="4"/>
      <c r="C122" s="10"/>
      <c r="D122" s="24">
        <v>50000</v>
      </c>
      <c r="E122" s="8" t="s">
        <v>122</v>
      </c>
      <c r="F122" s="6"/>
    </row>
    <row r="123" spans="1:7" x14ac:dyDescent="0.25">
      <c r="A123" s="4"/>
      <c r="B123" s="4"/>
      <c r="C123" s="10"/>
      <c r="D123" s="24">
        <v>8000</v>
      </c>
      <c r="E123" s="8" t="s">
        <v>128</v>
      </c>
      <c r="F123" s="6"/>
    </row>
    <row r="124" spans="1:7" x14ac:dyDescent="0.25">
      <c r="A124" s="4"/>
      <c r="B124" s="4"/>
      <c r="C124" s="10" t="s">
        <v>3</v>
      </c>
      <c r="D124" s="14">
        <v>5000</v>
      </c>
      <c r="E124" s="4" t="s">
        <v>103</v>
      </c>
      <c r="F124" s="6"/>
    </row>
    <row r="125" spans="1:7" x14ac:dyDescent="0.25">
      <c r="A125" s="4"/>
      <c r="B125" s="4"/>
      <c r="C125" s="15" t="s">
        <v>8</v>
      </c>
      <c r="D125" s="5">
        <f>SUM(D121:D124)</f>
        <v>107000</v>
      </c>
      <c r="E125" s="4"/>
      <c r="F125" s="6"/>
    </row>
    <row r="126" spans="1:7" s="16" customFormat="1" x14ac:dyDescent="0.25">
      <c r="A126" s="10">
        <v>55301</v>
      </c>
      <c r="B126" s="10" t="s">
        <v>132</v>
      </c>
      <c r="C126" s="10" t="s">
        <v>2</v>
      </c>
      <c r="D126" s="24">
        <v>50000</v>
      </c>
      <c r="E126" s="8" t="s">
        <v>136</v>
      </c>
      <c r="F126" s="14"/>
    </row>
    <row r="127" spans="1:7" s="16" customFormat="1" x14ac:dyDescent="0.25">
      <c r="A127" s="10"/>
      <c r="B127" s="10"/>
      <c r="C127" s="10" t="s">
        <v>3</v>
      </c>
      <c r="D127" s="24">
        <v>2000</v>
      </c>
      <c r="E127" s="8" t="s">
        <v>123</v>
      </c>
      <c r="F127" s="14"/>
    </row>
    <row r="128" spans="1:7" s="16" customFormat="1" x14ac:dyDescent="0.25">
      <c r="A128" s="10"/>
      <c r="B128" s="10"/>
      <c r="C128" s="15" t="s">
        <v>8</v>
      </c>
      <c r="D128" s="5">
        <f>SUM(D126:D127)</f>
        <v>52000</v>
      </c>
      <c r="E128" s="10"/>
      <c r="F128" s="14"/>
    </row>
    <row r="129" spans="1:6" x14ac:dyDescent="0.25">
      <c r="A129" s="4">
        <v>57501</v>
      </c>
      <c r="B129" s="4" t="s">
        <v>24</v>
      </c>
      <c r="C129" s="4" t="s">
        <v>2</v>
      </c>
      <c r="D129" s="6">
        <v>39200</v>
      </c>
      <c r="E129" s="4" t="s">
        <v>104</v>
      </c>
      <c r="F129" s="6"/>
    </row>
    <row r="130" spans="1:6" x14ac:dyDescent="0.25">
      <c r="A130" s="4"/>
      <c r="B130" s="4"/>
      <c r="C130" s="4"/>
      <c r="D130" s="24">
        <v>12000</v>
      </c>
      <c r="E130" s="8" t="s">
        <v>124</v>
      </c>
      <c r="F130" s="6"/>
    </row>
    <row r="131" spans="1:6" x14ac:dyDescent="0.25">
      <c r="A131" s="4"/>
      <c r="B131" s="4"/>
      <c r="C131" s="15" t="s">
        <v>8</v>
      </c>
      <c r="D131" s="5">
        <f>SUM(D129:D130)</f>
        <v>51200</v>
      </c>
      <c r="E131" s="4"/>
      <c r="F131" s="6"/>
    </row>
  </sheetData>
  <pageMargins left="0.7" right="0.7" top="0.78740157499999996" bottom="0.78740157499999996" header="0.3" footer="0.3"/>
  <pageSetup paperSize="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Huhle, Angelika</dc:creator>
  <cp:lastModifiedBy>Huhle, Angelika</cp:lastModifiedBy>
  <cp:lastPrinted>2017-09-27T09:04:14Z</cp:lastPrinted>
  <dcterms:created xsi:type="dcterms:W3CDTF">2016-09-01T13:11:23Z</dcterms:created>
  <dcterms:modified xsi:type="dcterms:W3CDTF">2017-09-27T09:10:57Z</dcterms:modified>
</cp:coreProperties>
</file>